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8195" windowHeight="11055"/>
  </bookViews>
  <sheets>
    <sheet name="Сводный отчет" sheetId="1" r:id="rId1"/>
  </sheets>
  <externalReferences>
    <externalReference r:id="rId2"/>
  </externalReferences>
  <definedNames>
    <definedName name="_max">#REF!</definedName>
    <definedName name="_min">#REF!</definedName>
    <definedName name="bal">#REF!</definedName>
    <definedName name="low">[1]Коммерческая_в.1!$D$2</definedName>
    <definedName name="maxC">[1]Коммерческая_в.1!$C$2</definedName>
    <definedName name="minC">[1]Коммерческая_в.1!$C$1</definedName>
    <definedName name="top">[1]Коммерческая_в.1!$D$1</definedName>
    <definedName name="Балл">[1]Коммерческая_в.2!#REF!</definedName>
    <definedName name="ЗАО__Энергокаскад">#REF!</definedName>
    <definedName name="максимальная_цена">#REF!</definedName>
  </definedNames>
  <calcPr calcId="145621"/>
</workbook>
</file>

<file path=xl/calcChain.xml><?xml version="1.0" encoding="utf-8"?>
<calcChain xmlns="http://schemas.openxmlformats.org/spreadsheetml/2006/main">
  <c r="Y49" i="1" l="1"/>
  <c r="X49" i="1"/>
  <c r="W49" i="1"/>
  <c r="V49" i="1"/>
  <c r="U49" i="1"/>
  <c r="T49" i="1"/>
  <c r="T58" i="1" s="1"/>
  <c r="S49" i="1"/>
  <c r="S58" i="1" s="1"/>
  <c r="R49" i="1"/>
  <c r="R58" i="1" s="1"/>
  <c r="Q49" i="1"/>
  <c r="Q58" i="1" s="1"/>
  <c r="P49" i="1"/>
  <c r="P58" i="1" s="1"/>
  <c r="O49" i="1"/>
  <c r="O58" i="1" s="1"/>
  <c r="N49" i="1"/>
  <c r="N58" i="1" s="1"/>
  <c r="M49" i="1"/>
  <c r="M58" i="1" s="1"/>
  <c r="L49" i="1"/>
  <c r="L58" i="1" s="1"/>
  <c r="K49" i="1"/>
  <c r="K58" i="1" s="1"/>
  <c r="J49" i="1"/>
  <c r="J58" i="1" s="1"/>
  <c r="I49" i="1"/>
  <c r="I58" i="1" s="1"/>
  <c r="H49" i="1"/>
  <c r="H58" i="1" s="1"/>
  <c r="G49" i="1"/>
  <c r="G58" i="1" s="1"/>
  <c r="F49" i="1"/>
  <c r="F58" i="1" s="1"/>
  <c r="Y33" i="1"/>
  <c r="X33" i="1"/>
  <c r="W33" i="1"/>
  <c r="V33" i="1"/>
  <c r="U33" i="1"/>
  <c r="T33" i="1"/>
  <c r="T48" i="1" s="1"/>
  <c r="S33" i="1"/>
  <c r="S48" i="1" s="1"/>
  <c r="R33" i="1"/>
  <c r="R48" i="1" s="1"/>
  <c r="Q33" i="1"/>
  <c r="Q48" i="1" s="1"/>
  <c r="P33" i="1"/>
  <c r="P48" i="1" s="1"/>
  <c r="O33" i="1"/>
  <c r="O48" i="1" s="1"/>
  <c r="N33" i="1"/>
  <c r="N48" i="1" s="1"/>
  <c r="M33" i="1"/>
  <c r="M48" i="1" s="1"/>
  <c r="L33" i="1"/>
  <c r="L48" i="1" s="1"/>
  <c r="K33" i="1"/>
  <c r="K48" i="1" s="1"/>
  <c r="J33" i="1"/>
  <c r="J48" i="1" s="1"/>
  <c r="I33" i="1"/>
  <c r="I48" i="1" s="1"/>
  <c r="H33" i="1"/>
  <c r="H48" i="1" s="1"/>
  <c r="G33" i="1"/>
  <c r="G48" i="1" s="1"/>
  <c r="F33" i="1"/>
  <c r="F48" i="1" s="1"/>
  <c r="C19" i="1"/>
  <c r="C18" i="1"/>
  <c r="C17" i="1"/>
  <c r="C16" i="1"/>
  <c r="E15" i="1"/>
  <c r="C15" i="1"/>
  <c r="E14" i="1"/>
  <c r="C14" i="1"/>
  <c r="E13" i="1"/>
  <c r="C13" i="1"/>
  <c r="E12" i="1"/>
  <c r="C12" i="1"/>
  <c r="E11" i="1"/>
  <c r="C11" i="1"/>
  <c r="E10" i="1"/>
  <c r="C10" i="1"/>
  <c r="E9" i="1"/>
  <c r="C9" i="1"/>
  <c r="E6" i="1"/>
  <c r="B4" i="1"/>
</calcChain>
</file>

<file path=xl/sharedStrings.xml><?xml version="1.0" encoding="utf-8"?>
<sst xmlns="http://schemas.openxmlformats.org/spreadsheetml/2006/main" count="101" uniqueCount="36">
  <si>
    <t>Сводный отчет по экспертной оценке</t>
  </si>
  <si>
    <t>Наименование закупочной процедуры:</t>
  </si>
  <si>
    <t>№ ИК:</t>
  </si>
  <si>
    <t>ФИО куратора экспертизы</t>
  </si>
  <si>
    <t>Наименование заказчика</t>
  </si>
  <si>
    <t>ФИО куратора закупки</t>
  </si>
  <si>
    <t>Ф.И.О. Заместителя Руководителя ЭГ:______________________</t>
  </si>
  <si>
    <t>Предельная цена закупки (Сумма ГКПЗ)</t>
  </si>
  <si>
    <t>№ п/п</t>
  </si>
  <si>
    <t>Наименование участника процедуры</t>
  </si>
  <si>
    <t>Принадлежность к СМСП</t>
  </si>
  <si>
    <t xml:space="preserve">Приведенная (дисконтированная) цена*, руб. без НДС  </t>
  </si>
  <si>
    <t>Отклонение или допуск по отборочной стадии</t>
  </si>
  <si>
    <t>Комментарии и пункт закупочной документации при отклонении</t>
  </si>
  <si>
    <t>Комментарии и пункт закупочной документации при снижении балла</t>
  </si>
  <si>
    <t/>
  </si>
  <si>
    <t>Наименование критериев оценки**</t>
  </si>
  <si>
    <t>Весовой 
коэф-т***</t>
  </si>
  <si>
    <t>Баллы участников (Б)</t>
  </si>
  <si>
    <t>Экспертиза экономической безопасности (оценка "ДА" или "НЕТ")</t>
  </si>
  <si>
    <t>ДА</t>
  </si>
  <si>
    <t>Наименование критерия 1 уровня, в т.ч.:</t>
  </si>
  <si>
    <t xml:space="preserve">Наименование критерия 2 уровня.  (ФИО  эксперта) </t>
  </si>
  <si>
    <t>…</t>
  </si>
  <si>
    <t>Итого (с учетом весовых коэффициентов) Б*хВК:</t>
  </si>
  <si>
    <t>Итого (с учетом весовых коэффициентов) SБ*хВК:</t>
  </si>
  <si>
    <t>Сумма баллов (с учетом весовых коэффициентов) SБ*хВК:</t>
  </si>
  <si>
    <t>Ранжировка предложений по сумме экспертных оценок</t>
  </si>
  <si>
    <t xml:space="preserve">* - </t>
  </si>
  <si>
    <t xml:space="preserve">Приведение ценовых предложений участников закупочной процедуры к единому базису – одинаковым валютам, одинаковому составу итоговой цены </t>
  </si>
  <si>
    <t>** -</t>
  </si>
  <si>
    <t xml:space="preserve">Наименования критериев и их компоновка утверждаются закупочной комиссией в составе закупочной документации </t>
  </si>
  <si>
    <t>*** -</t>
  </si>
  <si>
    <t xml:space="preserve">Весовые коэффициенты утверждаются закупочной комиссией в составе закупочной документации </t>
  </si>
  <si>
    <t>Подпись   Руководителя ЭГ____________________ (__________________)</t>
  </si>
  <si>
    <t>«_______»_______________ 201___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</si>
</sst>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  <font>
      <b/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8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0">
    <xf numFmtId="0" fontId="0" fillId="0" borderId="0" xfId="0"/>
    <xf numFmtId="0" fontId="1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vertical="center" wrapText="1"/>
    </xf>
    <xf numFmtId="0" fontId="1" fillId="0" borderId="0" xfId="0" applyFont="1" applyAlignment="1" applyProtection="1">
      <alignment horizontal="left" vertical="center" wrapText="1"/>
    </xf>
    <xf numFmtId="4" fontId="1" fillId="0" borderId="0" xfId="0" applyNumberFormat="1" applyFont="1" applyAlignment="1" applyProtection="1">
      <alignment horizontal="left" vertical="center" wrapText="1"/>
    </xf>
    <xf numFmtId="2" fontId="1" fillId="0" borderId="0" xfId="0" applyNumberFormat="1" applyFont="1" applyBorder="1" applyAlignment="1" applyProtection="1">
      <alignment vertical="center" wrapText="1"/>
    </xf>
    <xf numFmtId="4" fontId="1" fillId="0" borderId="0" xfId="0" applyNumberFormat="1" applyFont="1" applyBorder="1" applyAlignment="1" applyProtection="1">
      <alignment vertical="center" wrapText="1"/>
    </xf>
    <xf numFmtId="0" fontId="4" fillId="0" borderId="0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4" fillId="0" borderId="7" xfId="0" applyFont="1" applyFill="1" applyBorder="1" applyAlignment="1" applyProtection="1">
      <alignment horizontal="left" vertical="center"/>
    </xf>
    <xf numFmtId="0" fontId="4" fillId="0" borderId="8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2" fontId="1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0" fontId="1" fillId="0" borderId="11" xfId="0" applyFont="1" applyBorder="1" applyAlignment="1" applyProtection="1">
      <alignment horizontal="left" vertical="center"/>
      <protection locked="0"/>
    </xf>
    <xf numFmtId="164" fontId="4" fillId="0" borderId="8" xfId="0" applyNumberFormat="1" applyFont="1" applyFill="1" applyBorder="1" applyAlignment="1" applyProtection="1">
      <alignment vertical="center"/>
    </xf>
    <xf numFmtId="164" fontId="4" fillId="0" borderId="0" xfId="0" applyNumberFormat="1" applyFont="1" applyFill="1" applyBorder="1" applyAlignment="1" applyProtection="1">
      <alignment vertical="center"/>
    </xf>
    <xf numFmtId="0" fontId="4" fillId="0" borderId="0" xfId="0" applyFont="1" applyBorder="1" applyAlignment="1" applyProtection="1">
      <alignment horizontal="left" vertical="center" wrapText="1"/>
    </xf>
    <xf numFmtId="4" fontId="1" fillId="0" borderId="0" xfId="0" applyNumberFormat="1" applyFont="1" applyBorder="1" applyAlignment="1" applyProtection="1">
      <alignment horizontal="right" vertical="center" wrapText="1" indent="1"/>
    </xf>
    <xf numFmtId="4" fontId="1" fillId="0" borderId="0" xfId="0" applyNumberFormat="1" applyFont="1" applyBorder="1" applyAlignment="1" applyProtection="1">
      <alignment horizontal="right" vertical="center" wrapText="1"/>
    </xf>
    <xf numFmtId="164" fontId="1" fillId="0" borderId="0" xfId="0" applyNumberFormat="1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1" fillId="0" borderId="17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center" wrapText="1"/>
    </xf>
    <xf numFmtId="0" fontId="1" fillId="0" borderId="18" xfId="0" applyFont="1" applyBorder="1" applyAlignment="1" applyProtection="1">
      <alignment horizontal="center" vertical="center" wrapText="1"/>
    </xf>
    <xf numFmtId="0" fontId="1" fillId="0" borderId="19" xfId="0" applyFont="1" applyBorder="1" applyAlignment="1" applyProtection="1">
      <alignment horizontal="left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1" fillId="0" borderId="23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left" vertical="center" wrapText="1"/>
    </xf>
    <xf numFmtId="4" fontId="1" fillId="0" borderId="8" xfId="0" applyNumberFormat="1" applyFont="1" applyBorder="1" applyAlignment="1" applyProtection="1">
      <alignment vertical="center" wrapText="1"/>
    </xf>
    <xf numFmtId="0" fontId="1" fillId="0" borderId="26" xfId="0" applyFont="1" applyBorder="1" applyAlignment="1" applyProtection="1">
      <alignment horizontal="left" vertical="center" wrapText="1"/>
    </xf>
    <xf numFmtId="0" fontId="1" fillId="0" borderId="28" xfId="0" applyFont="1" applyBorder="1" applyAlignment="1" applyProtection="1">
      <alignment horizontal="center" vertical="center" wrapText="1"/>
    </xf>
    <xf numFmtId="0" fontId="1" fillId="0" borderId="29" xfId="0" applyFont="1" applyBorder="1" applyAlignment="1" applyProtection="1">
      <alignment horizontal="left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vertical="center" wrapText="1"/>
    </xf>
    <xf numFmtId="0" fontId="0" fillId="0" borderId="0" xfId="0" applyAlignment="1" applyProtection="1">
      <alignment horizontal="left" vertical="center" wrapText="1"/>
    </xf>
    <xf numFmtId="4" fontId="0" fillId="0" borderId="0" xfId="0" applyNumberFormat="1" applyAlignment="1" applyProtection="1">
      <alignment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32" xfId="0" applyFont="1" applyBorder="1" applyAlignment="1" applyProtection="1">
      <alignment horizontal="center" vertical="center" wrapText="1"/>
    </xf>
    <xf numFmtId="2" fontId="0" fillId="0" borderId="0" xfId="0" applyNumberFormat="1" applyAlignment="1" applyProtection="1">
      <alignment horizontal="center" vertical="center" wrapText="1"/>
    </xf>
    <xf numFmtId="2" fontId="4" fillId="3" borderId="1" xfId="0" applyNumberFormat="1" applyFont="1" applyFill="1" applyBorder="1" applyAlignment="1" applyProtection="1">
      <alignment horizontal="left" vertical="center" wrapText="1"/>
    </xf>
    <xf numFmtId="4" fontId="4" fillId="3" borderId="1" xfId="0" applyNumberFormat="1" applyFont="1" applyFill="1" applyBorder="1" applyAlignment="1" applyProtection="1">
      <alignment horizontal="center" vertical="center" wrapText="1"/>
    </xf>
    <xf numFmtId="2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2" fontId="4" fillId="3" borderId="32" xfId="0" applyNumberFormat="1" applyFont="1" applyFill="1" applyBorder="1" applyAlignment="1" applyProtection="1">
      <alignment horizontal="center" vertical="center" wrapText="1"/>
      <protection locked="0"/>
    </xf>
    <xf numFmtId="2" fontId="0" fillId="0" borderId="0" xfId="0" applyNumberFormat="1" applyAlignment="1" applyProtection="1">
      <alignment vertical="center" wrapText="1"/>
    </xf>
    <xf numFmtId="0" fontId="4" fillId="4" borderId="1" xfId="0" applyFont="1" applyFill="1" applyBorder="1" applyAlignment="1" applyProtection="1">
      <alignment horizontal="left" vertical="center" wrapText="1"/>
    </xf>
    <xf numFmtId="4" fontId="4" fillId="4" borderId="1" xfId="0" applyNumberFormat="1" applyFont="1" applyFill="1" applyBorder="1" applyAlignment="1" applyProtection="1">
      <alignment horizontal="center" vertical="center" wrapText="1"/>
    </xf>
    <xf numFmtId="164" fontId="1" fillId="4" borderId="1" xfId="0" applyNumberFormat="1" applyFont="1" applyFill="1" applyBorder="1" applyAlignment="1" applyProtection="1">
      <alignment horizontal="center" vertical="center" wrapText="1"/>
    </xf>
    <xf numFmtId="164" fontId="1" fillId="4" borderId="32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4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32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Alignment="1" applyProtection="1">
      <alignment vertical="center" wrapText="1"/>
    </xf>
    <xf numFmtId="0" fontId="1" fillId="0" borderId="4" xfId="0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32" xfId="0" applyNumberFormat="1" applyFont="1" applyFill="1" applyBorder="1" applyAlignment="1" applyProtection="1">
      <alignment horizontal="center" vertical="center" wrapText="1"/>
      <protection locked="0"/>
    </xf>
    <xf numFmtId="2" fontId="4" fillId="3" borderId="1" xfId="0" applyNumberFormat="1" applyFont="1" applyFill="1" applyBorder="1" applyAlignment="1" applyProtection="1">
      <alignment horizontal="center" vertical="center" wrapText="1"/>
    </xf>
    <xf numFmtId="2" fontId="4" fillId="3" borderId="32" xfId="0" applyNumberFormat="1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32" xfId="0" applyFont="1" applyFill="1" applyBorder="1" applyAlignment="1" applyProtection="1">
      <alignment horizontal="center" vertical="center" wrapText="1"/>
      <protection locked="0"/>
    </xf>
    <xf numFmtId="2" fontId="6" fillId="5" borderId="1" xfId="0" applyNumberFormat="1" applyFont="1" applyFill="1" applyBorder="1" applyAlignment="1" applyProtection="1">
      <alignment horizontal="center" vertical="center" wrapText="1"/>
    </xf>
    <xf numFmtId="2" fontId="6" fillId="5" borderId="32" xfId="0" applyNumberFormat="1" applyFont="1" applyFill="1" applyBorder="1" applyAlignment="1" applyProtection="1">
      <alignment horizontal="center" vertical="center" wrapText="1"/>
    </xf>
    <xf numFmtId="0" fontId="7" fillId="6" borderId="19" xfId="0" applyFont="1" applyFill="1" applyBorder="1" applyAlignment="1" applyProtection="1">
      <alignment horizontal="center" vertical="center" wrapText="1"/>
    </xf>
    <xf numFmtId="0" fontId="7" fillId="6" borderId="34" xfId="0" applyFont="1" applyFill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left" vertical="center"/>
    </xf>
    <xf numFmtId="4" fontId="8" fillId="0" borderId="0" xfId="0" applyNumberFormat="1" applyFont="1" applyAlignment="1" applyProtection="1">
      <alignment horizontal="right" vertical="center"/>
    </xf>
    <xf numFmtId="0" fontId="8" fillId="0" borderId="0" xfId="0" applyFont="1" applyFill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2" fontId="8" fillId="0" borderId="0" xfId="0" applyNumberFormat="1" applyFont="1" applyBorder="1" applyAlignment="1" applyProtection="1">
      <alignment vertical="center"/>
    </xf>
    <xf numFmtId="4" fontId="8" fillId="0" borderId="0" xfId="0" applyNumberFormat="1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right" vertical="center"/>
    </xf>
    <xf numFmtId="0" fontId="9" fillId="0" borderId="0" xfId="0" applyFont="1" applyAlignment="1" applyProtection="1">
      <alignment horizontal="center" vertical="center" wrapText="1"/>
    </xf>
    <xf numFmtId="0" fontId="9" fillId="0" borderId="0" xfId="0" applyFont="1" applyAlignment="1" applyProtection="1">
      <alignment vertical="center" wrapText="1"/>
    </xf>
    <xf numFmtId="0" fontId="9" fillId="0" borderId="0" xfId="0" applyFont="1" applyAlignment="1" applyProtection="1">
      <alignment horizontal="left" vertical="center" wrapText="1"/>
    </xf>
    <xf numFmtId="4" fontId="9" fillId="0" borderId="0" xfId="0" applyNumberFormat="1" applyFont="1" applyAlignment="1" applyProtection="1">
      <alignment vertical="center" wrapText="1"/>
    </xf>
    <xf numFmtId="0" fontId="2" fillId="0" borderId="0" xfId="0" applyFont="1" applyAlignment="1" applyProtection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1" xfId="0" applyFont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1" fontId="1" fillId="0" borderId="1" xfId="0" applyNumberFormat="1" applyFont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left" vertical="center"/>
    </xf>
    <xf numFmtId="0" fontId="4" fillId="0" borderId="6" xfId="0" applyFont="1" applyFill="1" applyBorder="1" applyAlignment="1" applyProtection="1">
      <alignment horizontal="left" vertical="center"/>
    </xf>
    <xf numFmtId="4" fontId="4" fillId="0" borderId="5" xfId="0" applyNumberFormat="1" applyFont="1" applyBorder="1" applyAlignment="1" applyProtection="1">
      <alignment horizontal="center" vertical="center" wrapText="1"/>
    </xf>
    <xf numFmtId="4" fontId="4" fillId="0" borderId="6" xfId="0" applyNumberFormat="1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10" xfId="0" applyFont="1" applyBorder="1" applyAlignment="1" applyProtection="1">
      <alignment horizontal="left" vertical="center"/>
      <protection locked="0"/>
    </xf>
    <xf numFmtId="4" fontId="1" fillId="0" borderId="9" xfId="0" applyNumberFormat="1" applyFont="1" applyBorder="1" applyAlignment="1" applyProtection="1">
      <alignment horizontal="right" vertical="center" wrapText="1" indent="1"/>
    </xf>
    <xf numFmtId="4" fontId="1" fillId="0" borderId="10" xfId="0" applyNumberFormat="1" applyFont="1" applyBorder="1" applyAlignment="1" applyProtection="1">
      <alignment horizontal="right" vertical="center" wrapText="1" indent="1"/>
    </xf>
    <xf numFmtId="4" fontId="1" fillId="0" borderId="13" xfId="0" applyNumberFormat="1" applyFont="1" applyBorder="1" applyAlignment="1" applyProtection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4" fontId="1" fillId="0" borderId="1" xfId="0" applyNumberFormat="1" applyFont="1" applyBorder="1" applyAlignment="1" applyProtection="1">
      <alignment horizontal="right" vertical="center" wrapText="1" indent="1"/>
    </xf>
    <xf numFmtId="4" fontId="1" fillId="0" borderId="1" xfId="0" applyNumberFormat="1" applyFont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1" fillId="0" borderId="14" xfId="0" applyNumberFormat="1" applyFont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1" fillId="0" borderId="19" xfId="0" applyNumberFormat="1" applyFont="1" applyBorder="1" applyAlignment="1" applyProtection="1">
      <alignment horizontal="right" vertical="center" wrapText="1" indent="1"/>
    </xf>
    <xf numFmtId="4" fontId="1" fillId="0" borderId="19" xfId="0" applyNumberFormat="1" applyFont="1" applyBorder="1" applyAlignment="1" applyProtection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" fillId="0" borderId="19" xfId="0" applyFont="1" applyBorder="1" applyAlignment="1" applyProtection="1">
      <alignment vertical="center" wrapText="1"/>
    </xf>
    <xf numFmtId="0" fontId="0" fillId="0" borderId="19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4" fontId="1" fillId="0" borderId="24" xfId="0" applyNumberFormat="1" applyFont="1" applyBorder="1" applyAlignment="1" applyProtection="1">
      <alignment horizontal="right" vertical="center" wrapText="1" indent="1"/>
    </xf>
    <xf numFmtId="4" fontId="1" fillId="0" borderId="25" xfId="0" applyNumberFormat="1" applyFont="1" applyBorder="1" applyAlignment="1" applyProtection="1">
      <alignment horizontal="right" vertical="center" wrapText="1" inden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31" xfId="0" applyFont="1" applyBorder="1" applyAlignment="1" applyProtection="1">
      <alignment horizontal="center" vertical="center" wrapText="1"/>
    </xf>
    <xf numFmtId="4" fontId="1" fillId="0" borderId="26" xfId="0" applyNumberFormat="1" applyFont="1" applyBorder="1" applyAlignment="1" applyProtection="1">
      <alignment horizontal="right" vertical="center" wrapText="1" indent="1"/>
    </xf>
    <xf numFmtId="4" fontId="1" fillId="0" borderId="27" xfId="0" applyNumberFormat="1" applyFont="1" applyBorder="1" applyAlignment="1" applyProtection="1">
      <alignment horizontal="right" vertical="center" wrapText="1" indent="1"/>
    </xf>
    <xf numFmtId="4" fontId="1" fillId="0" borderId="29" xfId="0" applyNumberFormat="1" applyFont="1" applyBorder="1" applyAlignment="1" applyProtection="1">
      <alignment horizontal="right" vertical="center" wrapText="1" indent="1"/>
    </xf>
    <xf numFmtId="4" fontId="1" fillId="0" borderId="30" xfId="0" applyNumberFormat="1" applyFont="1" applyBorder="1" applyAlignment="1" applyProtection="1">
      <alignment horizontal="right" vertical="center" wrapText="1" indent="1"/>
    </xf>
    <xf numFmtId="0" fontId="1" fillId="0" borderId="17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2" fontId="4" fillId="3" borderId="17" xfId="0" applyNumberFormat="1" applyFont="1" applyFill="1" applyBorder="1" applyAlignment="1" applyProtection="1">
      <alignment horizontal="left" vertical="center" wrapText="1"/>
    </xf>
    <xf numFmtId="2" fontId="4" fillId="3" borderId="1" xfId="0" applyNumberFormat="1" applyFont="1" applyFill="1" applyBorder="1" applyAlignment="1" applyProtection="1">
      <alignment horizontal="left" vertical="center" wrapText="1"/>
    </xf>
    <xf numFmtId="0" fontId="4" fillId="4" borderId="17" xfId="0" applyFont="1" applyFill="1" applyBorder="1" applyAlignment="1" applyProtection="1">
      <alignment horizontal="left" vertical="center" wrapText="1"/>
    </xf>
    <xf numFmtId="0" fontId="4" fillId="4" borderId="1" xfId="0" applyFont="1" applyFill="1" applyBorder="1" applyAlignment="1" applyProtection="1">
      <alignment horizontal="left" vertical="center" wrapText="1"/>
    </xf>
    <xf numFmtId="0" fontId="1" fillId="0" borderId="17" xfId="0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0" borderId="33" xfId="0" applyFont="1" applyFill="1" applyBorder="1" applyAlignment="1" applyProtection="1">
      <alignment horizontal="left" vertical="center" wrapText="1"/>
    </xf>
    <xf numFmtId="0" fontId="1" fillId="0" borderId="4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wrapText="1"/>
    </xf>
    <xf numFmtId="0" fontId="0" fillId="0" borderId="0" xfId="0" applyAlignment="1">
      <alignment vertical="center" wrapText="1"/>
    </xf>
    <xf numFmtId="4" fontId="4" fillId="0" borderId="35" xfId="0" applyNumberFormat="1" applyFont="1" applyBorder="1" applyAlignment="1" applyProtection="1">
      <alignment horizontal="center" vertical="center" wrapText="1"/>
    </xf>
    <xf numFmtId="4" fontId="4" fillId="0" borderId="36" xfId="0" applyNumberFormat="1" applyFont="1" applyBorder="1" applyAlignment="1" applyProtection="1">
      <alignment horizontal="center" vertical="center" wrapText="1"/>
    </xf>
    <xf numFmtId="4" fontId="4" fillId="0" borderId="37" xfId="0" applyNumberFormat="1" applyFont="1" applyBorder="1" applyAlignment="1" applyProtection="1">
      <alignment horizontal="center" vertical="center" wrapText="1"/>
    </xf>
    <xf numFmtId="4" fontId="4" fillId="0" borderId="38" xfId="0" applyNumberFormat="1" applyFont="1" applyBorder="1" applyAlignment="1" applyProtection="1">
      <alignment horizontal="center" vertical="center" wrapText="1"/>
    </xf>
    <xf numFmtId="2" fontId="6" fillId="5" borderId="17" xfId="0" applyNumberFormat="1" applyFont="1" applyFill="1" applyBorder="1" applyAlignment="1" applyProtection="1">
      <alignment horizontal="left" vertical="center" wrapText="1"/>
    </xf>
    <xf numFmtId="2" fontId="6" fillId="5" borderId="1" xfId="0" applyNumberFormat="1" applyFont="1" applyFill="1" applyBorder="1" applyAlignment="1" applyProtection="1">
      <alignment horizontal="left" vertical="center" wrapText="1"/>
    </xf>
    <xf numFmtId="0" fontId="7" fillId="6" borderId="18" xfId="0" applyFont="1" applyFill="1" applyBorder="1" applyAlignment="1" applyProtection="1">
      <alignment horizontal="left" vertical="center" wrapText="1"/>
    </xf>
    <xf numFmtId="0" fontId="7" fillId="6" borderId="19" xfId="0" applyFont="1" applyFill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1;&#1080;&#1089;&#1090;%20&#1074;%20C%20%20Users%20starostova_em%20Documents%20&#1069;&#1082;&#1089;&#1087;&#1077;&#1088;&#1090;&#1099;%20&#1056;&#1077;&#1075;&#1083;&#1072;&#1084;&#1077;&#1085;&#1090;%20&#1041;&#1055;%20&#1069;&#1054;%2017.11.17_&#1056;&#1077;&#1075;&#1083;&#1072;&#1084;&#1077;&#1085;&#1090;%20&#1069;&#1054;%20(&#1042;&#1056;0000531)%20&#1056;&#1077;&#1075;&#1083;&#1072;&#1084;&#1077;&#1085;&#1090;_&#1101;&#1082;&#1089;&#1087;&#1077;&#1088;&#1090;&#1085;&#1086;&#1081;_&#1086;&#1094;&#1077;&#1085;&#1082;&#1080;_&#1087;&#1086;_&#1085;&#1086;&#1074;&#1086;&#1081;_&#1092;&#1086;&#1088;&#1084;&#1077;_2%20(1).docm%203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мерческая_в.1"/>
      <sheetName val="Коммерческая_в.2"/>
      <sheetName val="Сводный отчет"/>
      <sheetName val="метод оценки"/>
    </sheetNames>
    <sheetDataSet>
      <sheetData sheetId="0">
        <row r="1">
          <cell r="C1">
            <v>90</v>
          </cell>
          <cell r="D1">
            <v>142.5</v>
          </cell>
        </row>
        <row r="2">
          <cell r="C2">
            <v>100</v>
          </cell>
          <cell r="D2">
            <v>47.5</v>
          </cell>
        </row>
      </sheetData>
      <sheetData sheetId="1">
        <row r="4">
          <cell r="A4" t="str">
            <v>Наименование закупочной процедуры:</v>
          </cell>
        </row>
        <row r="9">
          <cell r="B9" t="str">
            <v>Участник 1</v>
          </cell>
        </row>
        <row r="10">
          <cell r="B10" t="str">
            <v>Участник 2</v>
          </cell>
        </row>
        <row r="11">
          <cell r="B11" t="str">
            <v>Участник 3</v>
          </cell>
        </row>
        <row r="12">
          <cell r="B12" t="str">
            <v>Участник 4</v>
          </cell>
        </row>
        <row r="13">
          <cell r="B13" t="str">
            <v>Участник 5</v>
          </cell>
        </row>
        <row r="14">
          <cell r="B14" t="str">
            <v>Участник 6</v>
          </cell>
        </row>
        <row r="15">
          <cell r="B15" t="str">
            <v>Участник 7</v>
          </cell>
        </row>
        <row r="16">
          <cell r="B16" t="str">
            <v>Участник 8</v>
          </cell>
        </row>
        <row r="17">
          <cell r="B17" t="str">
            <v>Участник 9</v>
          </cell>
        </row>
        <row r="18">
          <cell r="B18" t="str">
            <v>Участник 10</v>
          </cell>
        </row>
        <row r="19">
          <cell r="B19" t="str">
            <v>Участник 11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72"/>
  <sheetViews>
    <sheetView tabSelected="1" workbookViewId="0">
      <selection activeCell="D8" sqref="D8"/>
    </sheetView>
  </sheetViews>
  <sheetFormatPr defaultRowHeight="12.75" x14ac:dyDescent="0.2"/>
  <cols>
    <col min="1" max="1" width="11.28515625" style="45" customWidth="1"/>
    <col min="2" max="2" width="4.7109375" style="46" customWidth="1"/>
    <col min="3" max="3" width="61.42578125" style="47" customWidth="1"/>
    <col min="4" max="4" width="8.28515625" style="47" customWidth="1"/>
    <col min="5" max="5" width="12.7109375" style="48" customWidth="1"/>
    <col min="6" max="6" width="5" style="46" customWidth="1"/>
    <col min="7" max="12" width="4.7109375" style="46" customWidth="1"/>
    <col min="13" max="13" width="5" style="46" customWidth="1"/>
    <col min="14" max="25" width="4.7109375" style="46" customWidth="1"/>
    <col min="26" max="16384" width="9.140625" style="46"/>
  </cols>
  <sheetData>
    <row r="1" spans="1:25" s="2" customFormat="1" ht="20.25" x14ac:dyDescent="0.2">
      <c r="A1" s="1"/>
      <c r="B1" s="91" t="s">
        <v>0</v>
      </c>
      <c r="C1" s="91"/>
      <c r="D1" s="91"/>
      <c r="E1" s="91"/>
      <c r="F1" s="91"/>
      <c r="G1" s="91"/>
      <c r="H1" s="91"/>
      <c r="I1" s="91"/>
      <c r="J1" s="91"/>
      <c r="K1" s="91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</row>
    <row r="2" spans="1:25" s="2" customFormat="1" x14ac:dyDescent="0.2">
      <c r="A2" s="1"/>
      <c r="B2" s="3"/>
      <c r="C2" s="3"/>
      <c r="D2" s="3"/>
      <c r="E2" s="4"/>
      <c r="F2" s="3"/>
      <c r="G2" s="3"/>
      <c r="H2" s="3"/>
      <c r="I2" s="3"/>
      <c r="J2" s="3"/>
      <c r="K2" s="3"/>
      <c r="L2" s="3"/>
      <c r="M2" s="3"/>
      <c r="N2" s="3"/>
      <c r="O2" s="3"/>
      <c r="Q2" s="5"/>
      <c r="S2" s="6"/>
    </row>
    <row r="3" spans="1:25" s="11" customFormat="1" x14ac:dyDescent="0.2">
      <c r="A3" s="7"/>
      <c r="B3" s="93" t="s">
        <v>1</v>
      </c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 t="s">
        <v>2</v>
      </c>
      <c r="S3" s="93"/>
      <c r="T3" s="93"/>
      <c r="U3" s="8" t="s">
        <v>3</v>
      </c>
      <c r="V3" s="9"/>
      <c r="W3" s="9"/>
      <c r="X3" s="9"/>
      <c r="Y3" s="10"/>
    </row>
    <row r="4" spans="1:25" s="15" customFormat="1" ht="13.5" customHeight="1" x14ac:dyDescent="0.2">
      <c r="A4" s="12"/>
      <c r="B4" s="94" t="str">
        <f>[1]Коммерческая_в.2!A4</f>
        <v>Наименование закупочной процедуры:</v>
      </c>
      <c r="C4" s="94"/>
      <c r="D4" s="94"/>
      <c r="E4" s="94"/>
      <c r="F4" s="94" t="s">
        <v>4</v>
      </c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5"/>
      <c r="S4" s="95"/>
      <c r="T4" s="95"/>
      <c r="U4" s="8" t="s">
        <v>5</v>
      </c>
      <c r="V4" s="13"/>
      <c r="W4" s="13"/>
      <c r="X4" s="13"/>
      <c r="Y4" s="14"/>
    </row>
    <row r="5" spans="1:25" s="15" customFormat="1" ht="42.75" customHeight="1" x14ac:dyDescent="0.2">
      <c r="A5" s="12"/>
      <c r="B5" s="96" t="s">
        <v>6</v>
      </c>
      <c r="C5" s="97"/>
      <c r="D5" s="16"/>
      <c r="E5" s="98" t="s">
        <v>7</v>
      </c>
      <c r="F5" s="99"/>
      <c r="G5" s="17"/>
      <c r="H5" s="18"/>
      <c r="I5" s="18"/>
      <c r="J5" s="19"/>
      <c r="K5" s="19"/>
      <c r="L5" s="19"/>
      <c r="M5" s="19"/>
      <c r="N5" s="19"/>
      <c r="O5" s="19"/>
      <c r="Q5" s="20"/>
      <c r="S5" s="21"/>
    </row>
    <row r="6" spans="1:25" s="15" customFormat="1" ht="13.5" thickBot="1" x14ac:dyDescent="0.25">
      <c r="A6" s="12"/>
      <c r="B6" s="100"/>
      <c r="C6" s="101"/>
      <c r="D6" s="22"/>
      <c r="E6" s="102">
        <f>[1]Коммерческая_в.2!C6</f>
        <v>0</v>
      </c>
      <c r="F6" s="103"/>
      <c r="G6" s="23"/>
      <c r="H6" s="24"/>
      <c r="I6" s="24"/>
      <c r="J6" s="19"/>
      <c r="K6" s="19"/>
      <c r="L6" s="19"/>
      <c r="M6" s="19"/>
      <c r="N6" s="19"/>
      <c r="O6" s="19"/>
      <c r="Q6" s="20"/>
      <c r="S6" s="21"/>
    </row>
    <row r="7" spans="1:25" s="2" customFormat="1" ht="14.25" thickTop="1" thickBot="1" x14ac:dyDescent="0.25">
      <c r="A7" s="1"/>
      <c r="B7" s="25"/>
      <c r="E7" s="26"/>
      <c r="F7" s="26"/>
      <c r="G7" s="27"/>
      <c r="H7" s="28"/>
      <c r="Q7" s="5"/>
      <c r="S7" s="6"/>
    </row>
    <row r="8" spans="1:25" s="1" customFormat="1" ht="49.5" customHeight="1" x14ac:dyDescent="0.2">
      <c r="B8" s="29" t="s">
        <v>8</v>
      </c>
      <c r="C8" s="30" t="s">
        <v>9</v>
      </c>
      <c r="D8" s="31" t="s">
        <v>10</v>
      </c>
      <c r="E8" s="104" t="s">
        <v>11</v>
      </c>
      <c r="F8" s="104"/>
      <c r="G8" s="115" t="s">
        <v>12</v>
      </c>
      <c r="H8" s="116"/>
      <c r="I8" s="117"/>
      <c r="J8" s="105" t="s">
        <v>13</v>
      </c>
      <c r="K8" s="105"/>
      <c r="L8" s="105"/>
      <c r="M8" s="105"/>
      <c r="N8" s="106"/>
      <c r="O8" s="107" t="s">
        <v>14</v>
      </c>
      <c r="P8" s="107"/>
      <c r="Q8" s="107"/>
      <c r="R8" s="107"/>
      <c r="S8" s="107"/>
    </row>
    <row r="9" spans="1:25" s="2" customFormat="1" x14ac:dyDescent="0.2">
      <c r="A9" s="1"/>
      <c r="B9" s="32">
        <v>1</v>
      </c>
      <c r="C9" s="33" t="str">
        <f>[1]Коммерческая_в.2!B9</f>
        <v>Участник 1</v>
      </c>
      <c r="D9" s="33"/>
      <c r="E9" s="108" t="str">
        <f>IF([1]Коммерческая_в.2!C9&lt;&gt;0,[1]Коммерческая_в.2!C9,"")</f>
        <v/>
      </c>
      <c r="F9" s="108"/>
      <c r="G9" s="109"/>
      <c r="H9" s="110"/>
      <c r="I9" s="110"/>
      <c r="J9" s="111"/>
      <c r="K9" s="111"/>
      <c r="L9" s="111"/>
      <c r="M9" s="111"/>
      <c r="N9" s="112"/>
      <c r="O9" s="112"/>
      <c r="P9" s="113"/>
      <c r="Q9" s="113"/>
      <c r="R9" s="113"/>
      <c r="S9" s="114"/>
    </row>
    <row r="10" spans="1:25" s="2" customFormat="1" x14ac:dyDescent="0.2">
      <c r="A10" s="1"/>
      <c r="B10" s="32">
        <v>2</v>
      </c>
      <c r="C10" s="33" t="str">
        <f>[1]Коммерческая_в.2!B10</f>
        <v>Участник 2</v>
      </c>
      <c r="D10" s="33"/>
      <c r="E10" s="108" t="str">
        <f>IF([1]Коммерческая_в.2!C10&lt;&gt;0,[1]Коммерческая_в.2!C10,"")</f>
        <v/>
      </c>
      <c r="F10" s="108"/>
      <c r="G10" s="109"/>
      <c r="H10" s="110"/>
      <c r="I10" s="110"/>
      <c r="J10" s="111"/>
      <c r="K10" s="111"/>
      <c r="L10" s="111"/>
      <c r="M10" s="111"/>
      <c r="N10" s="112"/>
      <c r="O10" s="112"/>
      <c r="P10" s="113"/>
      <c r="Q10" s="113"/>
      <c r="R10" s="113"/>
      <c r="S10" s="114"/>
    </row>
    <row r="11" spans="1:25" s="35" customFormat="1" x14ac:dyDescent="0.2">
      <c r="A11" s="34"/>
      <c r="B11" s="32">
        <v>3</v>
      </c>
      <c r="C11" s="33" t="str">
        <f>[1]Коммерческая_в.2!B11</f>
        <v>Участник 3</v>
      </c>
      <c r="D11" s="33"/>
      <c r="E11" s="108" t="str">
        <f>IF([1]Коммерческая_в.2!C11&lt;&gt;0,[1]Коммерческая_в.2!C11,"")</f>
        <v/>
      </c>
      <c r="F11" s="108"/>
      <c r="G11" s="109"/>
      <c r="H11" s="110"/>
      <c r="I11" s="110"/>
      <c r="J11" s="111"/>
      <c r="K11" s="111"/>
      <c r="L11" s="111"/>
      <c r="M11" s="111"/>
      <c r="N11" s="112"/>
      <c r="O11" s="112"/>
      <c r="P11" s="113"/>
      <c r="Q11" s="113"/>
      <c r="R11" s="113"/>
      <c r="S11" s="114"/>
    </row>
    <row r="12" spans="1:25" s="2" customFormat="1" x14ac:dyDescent="0.2">
      <c r="A12" s="1"/>
      <c r="B12" s="32">
        <v>4</v>
      </c>
      <c r="C12" s="33" t="str">
        <f>[1]Коммерческая_в.2!B12</f>
        <v>Участник 4</v>
      </c>
      <c r="D12" s="33"/>
      <c r="E12" s="108" t="str">
        <f>IF([1]Коммерческая_в.2!C12&lt;&gt;0,[1]Коммерческая_в.2!C12,"")</f>
        <v/>
      </c>
      <c r="F12" s="108"/>
      <c r="G12" s="109"/>
      <c r="H12" s="110"/>
      <c r="I12" s="110"/>
      <c r="J12" s="111"/>
      <c r="K12" s="111"/>
      <c r="L12" s="111"/>
      <c r="M12" s="111"/>
      <c r="N12" s="112"/>
      <c r="O12" s="112"/>
      <c r="P12" s="113"/>
      <c r="Q12" s="113"/>
      <c r="R12" s="113"/>
      <c r="S12" s="114"/>
    </row>
    <row r="13" spans="1:25" s="2" customFormat="1" x14ac:dyDescent="0.2">
      <c r="A13" s="1"/>
      <c r="B13" s="32">
        <v>5</v>
      </c>
      <c r="C13" s="33" t="str">
        <f>[1]Коммерческая_в.2!B13</f>
        <v>Участник 5</v>
      </c>
      <c r="D13" s="33"/>
      <c r="E13" s="108" t="str">
        <f>IF([1]Коммерческая_в.2!C13&lt;&gt;0,[1]Коммерческая_в.2!C13,"")</f>
        <v/>
      </c>
      <c r="F13" s="108"/>
      <c r="G13" s="109"/>
      <c r="H13" s="110"/>
      <c r="I13" s="110"/>
      <c r="J13" s="111"/>
      <c r="K13" s="111"/>
      <c r="L13" s="111"/>
      <c r="M13" s="111"/>
      <c r="N13" s="112"/>
      <c r="O13" s="112"/>
      <c r="P13" s="113"/>
      <c r="Q13" s="113"/>
      <c r="R13" s="113"/>
      <c r="S13" s="114"/>
    </row>
    <row r="14" spans="1:25" s="2" customFormat="1" x14ac:dyDescent="0.2">
      <c r="A14" s="1"/>
      <c r="B14" s="32">
        <v>6</v>
      </c>
      <c r="C14" s="33" t="str">
        <f>[1]Коммерческая_в.2!B14</f>
        <v>Участник 6</v>
      </c>
      <c r="D14" s="33"/>
      <c r="E14" s="108" t="str">
        <f>IF([1]Коммерческая_в.2!C14&lt;&gt;0,[1]Коммерческая_в.2!C14,"")</f>
        <v/>
      </c>
      <c r="F14" s="108"/>
      <c r="G14" s="109"/>
      <c r="H14" s="110"/>
      <c r="I14" s="110"/>
      <c r="J14" s="111"/>
      <c r="K14" s="111"/>
      <c r="L14" s="111"/>
      <c r="M14" s="111"/>
      <c r="N14" s="112"/>
      <c r="O14" s="112"/>
      <c r="P14" s="113"/>
      <c r="Q14" s="113"/>
      <c r="R14" s="113"/>
      <c r="S14" s="114"/>
    </row>
    <row r="15" spans="1:25" s="2" customFormat="1" ht="13.5" thickBot="1" x14ac:dyDescent="0.25">
      <c r="A15" s="1"/>
      <c r="B15" s="36">
        <v>7</v>
      </c>
      <c r="C15" s="37" t="str">
        <f>[1]Коммерческая_в.2!B15</f>
        <v>Участник 7</v>
      </c>
      <c r="D15" s="37"/>
      <c r="E15" s="118" t="str">
        <f>IF([1]Коммерческая_в.2!C15&lt;&gt;0,[1]Коммерческая_в.2!C15,"")</f>
        <v/>
      </c>
      <c r="F15" s="118"/>
      <c r="G15" s="119"/>
      <c r="H15" s="120"/>
      <c r="I15" s="120"/>
      <c r="J15" s="121"/>
      <c r="K15" s="122"/>
      <c r="L15" s="122"/>
      <c r="M15" s="122"/>
      <c r="N15" s="123"/>
      <c r="O15" s="124"/>
      <c r="P15" s="125"/>
      <c r="Q15" s="125"/>
      <c r="R15" s="125"/>
      <c r="S15" s="126"/>
      <c r="T15" s="38"/>
    </row>
    <row r="16" spans="1:25" s="2" customFormat="1" ht="13.5" hidden="1" customHeight="1" x14ac:dyDescent="0.2">
      <c r="A16" s="1"/>
      <c r="B16" s="39">
        <v>8</v>
      </c>
      <c r="C16" s="40" t="str">
        <f>[1]Коммерческая_в.2!B16</f>
        <v>Участник 8</v>
      </c>
      <c r="D16" s="40"/>
      <c r="E16" s="127" t="s">
        <v>15</v>
      </c>
      <c r="F16" s="128"/>
      <c r="G16" s="41"/>
      <c r="H16" s="28"/>
      <c r="J16" s="129"/>
      <c r="K16" s="129"/>
      <c r="L16" s="129"/>
      <c r="M16" s="129"/>
      <c r="N16" s="129"/>
      <c r="O16" s="129"/>
      <c r="P16" s="129"/>
      <c r="Q16" s="129"/>
      <c r="R16" s="129"/>
      <c r="S16" s="129"/>
      <c r="T16" s="129"/>
    </row>
    <row r="17" spans="1:25" s="2" customFormat="1" hidden="1" x14ac:dyDescent="0.2">
      <c r="A17" s="1"/>
      <c r="B17" s="39">
        <v>9</v>
      </c>
      <c r="C17" s="40" t="str">
        <f>[1]Коммерческая_в.2!B17</f>
        <v>Участник 9</v>
      </c>
      <c r="D17" s="40"/>
      <c r="E17" s="127" t="s">
        <v>15</v>
      </c>
      <c r="F17" s="128"/>
      <c r="G17" s="41"/>
      <c r="H17" s="28"/>
      <c r="J17" s="129"/>
      <c r="K17" s="129"/>
      <c r="L17" s="129"/>
      <c r="M17" s="129"/>
      <c r="N17" s="129"/>
      <c r="O17" s="129"/>
      <c r="P17" s="129"/>
      <c r="Q17" s="129"/>
      <c r="R17" s="129"/>
      <c r="S17" s="129"/>
      <c r="T17" s="129"/>
    </row>
    <row r="18" spans="1:25" s="2" customFormat="1" hidden="1" x14ac:dyDescent="0.2">
      <c r="A18" s="1"/>
      <c r="B18" s="39">
        <v>10</v>
      </c>
      <c r="C18" s="40" t="str">
        <f>[1]Коммерческая_в.2!B18</f>
        <v>Участник 10</v>
      </c>
      <c r="D18" s="40"/>
      <c r="E18" s="127" t="s">
        <v>15</v>
      </c>
      <c r="F18" s="128"/>
      <c r="G18" s="41"/>
      <c r="H18" s="28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"/>
    </row>
    <row r="19" spans="1:25" s="2" customFormat="1" hidden="1" x14ac:dyDescent="0.2">
      <c r="A19" s="1"/>
      <c r="B19" s="39">
        <v>11</v>
      </c>
      <c r="C19" s="40" t="str">
        <f>[1]Коммерческая_в.2!B19</f>
        <v>Участник 11</v>
      </c>
      <c r="D19" s="40"/>
      <c r="E19" s="127" t="s">
        <v>15</v>
      </c>
      <c r="F19" s="128"/>
      <c r="G19" s="41"/>
      <c r="H19" s="28"/>
      <c r="J19" s="130"/>
      <c r="K19" s="130"/>
      <c r="L19" s="130"/>
      <c r="M19" s="130"/>
      <c r="N19" s="130"/>
      <c r="O19" s="130"/>
      <c r="P19" s="130"/>
      <c r="Q19" s="130"/>
      <c r="R19" s="130"/>
      <c r="S19" s="130"/>
      <c r="T19" s="1"/>
    </row>
    <row r="20" spans="1:25" s="2" customFormat="1" hidden="1" x14ac:dyDescent="0.2">
      <c r="A20" s="1"/>
      <c r="B20" s="39">
        <v>12</v>
      </c>
      <c r="C20" s="40" t="s">
        <v>15</v>
      </c>
      <c r="D20" s="40"/>
      <c r="E20" s="127" t="s">
        <v>15</v>
      </c>
      <c r="F20" s="128"/>
      <c r="G20" s="41"/>
      <c r="H20" s="28"/>
      <c r="Q20" s="5"/>
      <c r="R20" s="27"/>
      <c r="S20" s="6"/>
    </row>
    <row r="21" spans="1:25" s="2" customFormat="1" hidden="1" x14ac:dyDescent="0.2">
      <c r="A21" s="1"/>
      <c r="B21" s="39">
        <v>13</v>
      </c>
      <c r="C21" s="40" t="s">
        <v>15</v>
      </c>
      <c r="D21" s="40"/>
      <c r="E21" s="127" t="s">
        <v>15</v>
      </c>
      <c r="F21" s="128"/>
      <c r="G21" s="41"/>
      <c r="H21" s="28"/>
      <c r="Q21" s="5"/>
      <c r="R21" s="27"/>
      <c r="S21" s="6"/>
    </row>
    <row r="22" spans="1:25" s="2" customFormat="1" hidden="1" x14ac:dyDescent="0.2">
      <c r="A22" s="1"/>
      <c r="B22" s="39">
        <v>14</v>
      </c>
      <c r="C22" s="40" t="s">
        <v>15</v>
      </c>
      <c r="D22" s="40"/>
      <c r="E22" s="127" t="s">
        <v>15</v>
      </c>
      <c r="F22" s="128"/>
      <c r="G22" s="41"/>
      <c r="H22" s="28"/>
      <c r="Q22" s="5"/>
      <c r="R22" s="27"/>
      <c r="S22" s="6"/>
    </row>
    <row r="23" spans="1:25" s="2" customFormat="1" hidden="1" x14ac:dyDescent="0.2">
      <c r="A23" s="1"/>
      <c r="B23" s="39">
        <v>15</v>
      </c>
      <c r="C23" s="42" t="s">
        <v>15</v>
      </c>
      <c r="D23" s="42"/>
      <c r="E23" s="136" t="s">
        <v>15</v>
      </c>
      <c r="F23" s="137"/>
      <c r="G23" s="41"/>
      <c r="H23" s="28"/>
      <c r="Q23" s="5"/>
      <c r="R23" s="27"/>
      <c r="S23" s="6"/>
    </row>
    <row r="24" spans="1:25" s="2" customFormat="1" hidden="1" x14ac:dyDescent="0.2">
      <c r="A24" s="1"/>
      <c r="B24" s="39">
        <v>16</v>
      </c>
      <c r="C24" s="42" t="s">
        <v>15</v>
      </c>
      <c r="D24" s="42"/>
      <c r="E24" s="136" t="s">
        <v>15</v>
      </c>
      <c r="F24" s="137"/>
      <c r="G24" s="41"/>
      <c r="H24" s="28"/>
      <c r="Q24" s="5"/>
      <c r="R24" s="27"/>
      <c r="S24" s="6"/>
    </row>
    <row r="25" spans="1:25" s="2" customFormat="1" hidden="1" x14ac:dyDescent="0.2">
      <c r="A25" s="1"/>
      <c r="B25" s="39">
        <v>17</v>
      </c>
      <c r="C25" s="42" t="s">
        <v>15</v>
      </c>
      <c r="D25" s="42"/>
      <c r="E25" s="136" t="s">
        <v>15</v>
      </c>
      <c r="F25" s="137"/>
      <c r="G25" s="41"/>
      <c r="H25" s="28"/>
      <c r="Q25" s="5"/>
      <c r="R25" s="27"/>
      <c r="S25" s="6"/>
    </row>
    <row r="26" spans="1:25" s="2" customFormat="1" hidden="1" x14ac:dyDescent="0.2">
      <c r="A26" s="1"/>
      <c r="B26" s="39">
        <v>18</v>
      </c>
      <c r="C26" s="42" t="s">
        <v>15</v>
      </c>
      <c r="D26" s="42"/>
      <c r="E26" s="136" t="s">
        <v>15</v>
      </c>
      <c r="F26" s="137"/>
      <c r="G26" s="41"/>
      <c r="H26" s="28"/>
      <c r="Q26" s="5"/>
      <c r="R26" s="27"/>
      <c r="S26" s="6"/>
    </row>
    <row r="27" spans="1:25" s="2" customFormat="1" hidden="1" x14ac:dyDescent="0.2">
      <c r="A27" s="1"/>
      <c r="B27" s="39">
        <v>19</v>
      </c>
      <c r="C27" s="42" t="s">
        <v>15</v>
      </c>
      <c r="D27" s="42"/>
      <c r="E27" s="136" t="s">
        <v>15</v>
      </c>
      <c r="F27" s="137"/>
      <c r="G27" s="41"/>
      <c r="H27" s="28"/>
      <c r="Q27" s="5"/>
      <c r="R27" s="27"/>
      <c r="S27" s="6"/>
    </row>
    <row r="28" spans="1:25" s="2" customFormat="1" ht="13.5" hidden="1" thickBot="1" x14ac:dyDescent="0.25">
      <c r="A28" s="1"/>
      <c r="B28" s="43">
        <v>20</v>
      </c>
      <c r="C28" s="44" t="s">
        <v>15</v>
      </c>
      <c r="D28" s="44"/>
      <c r="E28" s="138" t="s">
        <v>15</v>
      </c>
      <c r="F28" s="139"/>
      <c r="G28" s="41"/>
      <c r="H28" s="28"/>
      <c r="Q28" s="5"/>
      <c r="R28" s="27"/>
      <c r="S28" s="6"/>
    </row>
    <row r="29" spans="1:25" ht="13.5" thickBot="1" x14ac:dyDescent="0.25"/>
    <row r="30" spans="1:25" ht="14.25" customHeight="1" x14ac:dyDescent="0.2">
      <c r="B30" s="131" t="s">
        <v>16</v>
      </c>
      <c r="C30" s="132"/>
      <c r="D30" s="152" t="s">
        <v>17</v>
      </c>
      <c r="E30" s="153"/>
      <c r="F30" s="132" t="s">
        <v>18</v>
      </c>
      <c r="G30" s="132"/>
      <c r="H30" s="132"/>
      <c r="I30" s="132"/>
      <c r="J30" s="132"/>
      <c r="K30" s="132"/>
      <c r="L30" s="132"/>
      <c r="M30" s="132"/>
      <c r="N30" s="132"/>
      <c r="O30" s="132"/>
      <c r="P30" s="132"/>
      <c r="Q30" s="132"/>
      <c r="R30" s="132"/>
      <c r="S30" s="132"/>
      <c r="T30" s="132"/>
      <c r="U30" s="132"/>
      <c r="V30" s="132"/>
      <c r="W30" s="132"/>
      <c r="X30" s="132"/>
      <c r="Y30" s="135"/>
    </row>
    <row r="31" spans="1:25" x14ac:dyDescent="0.2">
      <c r="B31" s="133"/>
      <c r="C31" s="134"/>
      <c r="D31" s="154"/>
      <c r="E31" s="155"/>
      <c r="F31" s="49">
        <v>1</v>
      </c>
      <c r="G31" s="49">
        <v>2</v>
      </c>
      <c r="H31" s="49">
        <v>3</v>
      </c>
      <c r="I31" s="49">
        <v>4</v>
      </c>
      <c r="J31" s="49">
        <v>5</v>
      </c>
      <c r="K31" s="49">
        <v>6</v>
      </c>
      <c r="L31" s="49">
        <v>7</v>
      </c>
      <c r="M31" s="49">
        <v>8</v>
      </c>
      <c r="N31" s="49">
        <v>9</v>
      </c>
      <c r="O31" s="49">
        <v>10</v>
      </c>
      <c r="P31" s="49">
        <v>11</v>
      </c>
      <c r="Q31" s="49">
        <v>12</v>
      </c>
      <c r="R31" s="49">
        <v>13</v>
      </c>
      <c r="S31" s="49">
        <v>14</v>
      </c>
      <c r="T31" s="49">
        <v>15</v>
      </c>
      <c r="U31" s="49">
        <v>16</v>
      </c>
      <c r="V31" s="49">
        <v>17</v>
      </c>
      <c r="W31" s="49">
        <v>18</v>
      </c>
      <c r="X31" s="49">
        <v>19</v>
      </c>
      <c r="Y31" s="50">
        <v>20</v>
      </c>
    </row>
    <row r="32" spans="1:25" s="56" customFormat="1" hidden="1" x14ac:dyDescent="0.2">
      <c r="A32" s="51"/>
      <c r="B32" s="142" t="s">
        <v>19</v>
      </c>
      <c r="C32" s="143"/>
      <c r="D32" s="52"/>
      <c r="E32" s="53"/>
      <c r="F32" s="54" t="s">
        <v>20</v>
      </c>
      <c r="G32" s="54" t="s">
        <v>20</v>
      </c>
      <c r="H32" s="54" t="s">
        <v>20</v>
      </c>
      <c r="I32" s="54" t="s">
        <v>20</v>
      </c>
      <c r="J32" s="54" t="s">
        <v>20</v>
      </c>
      <c r="K32" s="54" t="s">
        <v>20</v>
      </c>
      <c r="L32" s="54" t="s">
        <v>20</v>
      </c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5"/>
    </row>
    <row r="33" spans="1:25" ht="24.75" customHeight="1" x14ac:dyDescent="0.2">
      <c r="B33" s="144" t="s">
        <v>21</v>
      </c>
      <c r="C33" s="145"/>
      <c r="D33" s="57"/>
      <c r="E33" s="58"/>
      <c r="F33" s="59" t="str">
        <f t="shared" ref="F33:T33" si="0">IF(COUNT(F34:F43)&gt;0,$E$34*AVERAGE(F34:F37)+$E$38*F38+$E$39*F39+$E$40*AVERAGE(F40:F43)+$E$44*AVERAGE(F44:F47),"")</f>
        <v/>
      </c>
      <c r="G33" s="59" t="str">
        <f t="shared" si="0"/>
        <v/>
      </c>
      <c r="H33" s="59" t="str">
        <f t="shared" si="0"/>
        <v/>
      </c>
      <c r="I33" s="59" t="str">
        <f t="shared" si="0"/>
        <v/>
      </c>
      <c r="J33" s="59" t="str">
        <f t="shared" si="0"/>
        <v/>
      </c>
      <c r="K33" s="59" t="str">
        <f t="shared" si="0"/>
        <v/>
      </c>
      <c r="L33" s="59" t="str">
        <f t="shared" si="0"/>
        <v/>
      </c>
      <c r="M33" s="59" t="str">
        <f t="shared" si="0"/>
        <v/>
      </c>
      <c r="N33" s="59" t="str">
        <f t="shared" si="0"/>
        <v/>
      </c>
      <c r="O33" s="59" t="str">
        <f t="shared" si="0"/>
        <v/>
      </c>
      <c r="P33" s="59" t="str">
        <f t="shared" si="0"/>
        <v/>
      </c>
      <c r="Q33" s="59" t="str">
        <f t="shared" si="0"/>
        <v/>
      </c>
      <c r="R33" s="59" t="str">
        <f t="shared" si="0"/>
        <v/>
      </c>
      <c r="S33" s="59" t="str">
        <f t="shared" si="0"/>
        <v/>
      </c>
      <c r="T33" s="59" t="str">
        <f t="shared" si="0"/>
        <v/>
      </c>
      <c r="U33" s="59" t="str">
        <f>IF(COUNT(U34:U43)&gt;0,$E$34*AVERAGE(U34:U37)+$E$38*U38+$E$39*U39+$E$40*AVERAGE(U40:U43),"")</f>
        <v/>
      </c>
      <c r="V33" s="59" t="str">
        <f>IF(COUNT(V34:V43)&gt;0,$E$34*AVERAGE(V34:V37)+$E$38*V38+$E$39*V39+$E$40*AVERAGE(V40:V43),"")</f>
        <v/>
      </c>
      <c r="W33" s="59" t="str">
        <f>IF(COUNT(W34:W43)&gt;0,$E$34*AVERAGE(W34:W37)+$E$38*W38+$E$39*W39+$E$40*AVERAGE(W40:W43),"")</f>
        <v/>
      </c>
      <c r="X33" s="59" t="str">
        <f>IF(COUNT(X34:X43)&gt;0,$E$34*AVERAGE(X34:X37)+$E$38*X38+$E$39*X39+$E$40*AVERAGE(X40:X43),"")</f>
        <v/>
      </c>
      <c r="Y33" s="60" t="str">
        <f>IF(COUNT(Y34:Y43)&gt;0,$E$34*AVERAGE(Y34:Y37)+$E$38*Y38+$E$39*Y39+$E$40*AVERAGE(Y40:Y43),"")</f>
        <v/>
      </c>
    </row>
    <row r="34" spans="1:25" s="66" customFormat="1" ht="23.25" customHeight="1" x14ac:dyDescent="0.2">
      <c r="A34" s="61"/>
      <c r="B34" s="146" t="s">
        <v>22</v>
      </c>
      <c r="C34" s="147"/>
      <c r="D34" s="62"/>
      <c r="E34" s="63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5"/>
    </row>
    <row r="35" spans="1:25" s="66" customFormat="1" ht="12.75" customHeight="1" x14ac:dyDescent="0.2">
      <c r="A35" s="61"/>
      <c r="B35" s="148" t="s">
        <v>23</v>
      </c>
      <c r="C35" s="149"/>
      <c r="D35" s="67"/>
      <c r="E35" s="63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5"/>
    </row>
    <row r="36" spans="1:25" s="66" customFormat="1" ht="12.75" customHeight="1" x14ac:dyDescent="0.2">
      <c r="A36" s="61"/>
      <c r="B36" s="140"/>
      <c r="C36" s="141"/>
      <c r="D36" s="68"/>
      <c r="E36" s="63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5"/>
    </row>
    <row r="37" spans="1:25" s="66" customFormat="1" ht="12.75" customHeight="1" x14ac:dyDescent="0.2">
      <c r="A37" s="61"/>
      <c r="B37" s="140"/>
      <c r="C37" s="141"/>
      <c r="D37" s="68"/>
      <c r="E37" s="63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5"/>
    </row>
    <row r="38" spans="1:25" s="66" customFormat="1" ht="21.75" customHeight="1" x14ac:dyDescent="0.2">
      <c r="A38" s="61"/>
      <c r="B38" s="148"/>
      <c r="C38" s="149"/>
      <c r="D38" s="67"/>
      <c r="E38" s="63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5"/>
    </row>
    <row r="39" spans="1:25" s="66" customFormat="1" ht="29.25" hidden="1" customHeight="1" x14ac:dyDescent="0.2">
      <c r="A39" s="61"/>
      <c r="B39" s="140"/>
      <c r="C39" s="141"/>
      <c r="D39" s="68"/>
      <c r="E39" s="63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5"/>
    </row>
    <row r="40" spans="1:25" s="66" customFormat="1" ht="24.75" hidden="1" customHeight="1" x14ac:dyDescent="0.2">
      <c r="A40" s="61"/>
      <c r="B40" s="140"/>
      <c r="C40" s="141"/>
      <c r="D40" s="68"/>
      <c r="E40" s="63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5"/>
    </row>
    <row r="41" spans="1:25" s="66" customFormat="1" ht="12.75" hidden="1" customHeight="1" x14ac:dyDescent="0.2">
      <c r="A41" s="61"/>
      <c r="B41" s="140"/>
      <c r="C41" s="141"/>
      <c r="D41" s="68"/>
      <c r="E41" s="63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5"/>
    </row>
    <row r="42" spans="1:25" s="66" customFormat="1" ht="12.75" hidden="1" customHeight="1" x14ac:dyDescent="0.2">
      <c r="A42" s="61"/>
      <c r="B42" s="140"/>
      <c r="C42" s="141"/>
      <c r="D42" s="68"/>
      <c r="E42" s="63"/>
      <c r="F42" s="64"/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64"/>
      <c r="V42" s="64"/>
      <c r="W42" s="64"/>
      <c r="X42" s="64"/>
      <c r="Y42" s="65"/>
    </row>
    <row r="43" spans="1:25" s="66" customFormat="1" ht="12.75" hidden="1" customHeight="1" x14ac:dyDescent="0.2">
      <c r="A43" s="61"/>
      <c r="B43" s="140"/>
      <c r="C43" s="141"/>
      <c r="D43" s="68"/>
      <c r="E43" s="63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5"/>
    </row>
    <row r="44" spans="1:25" s="66" customFormat="1" ht="13.5" hidden="1" customHeight="1" x14ac:dyDescent="0.2">
      <c r="A44" s="61"/>
      <c r="B44" s="140"/>
      <c r="C44" s="141"/>
      <c r="D44" s="68"/>
      <c r="E44" s="63"/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  <c r="U44" s="69"/>
      <c r="V44" s="69"/>
      <c r="W44" s="69"/>
      <c r="X44" s="69"/>
      <c r="Y44" s="70"/>
    </row>
    <row r="45" spans="1:25" s="66" customFormat="1" ht="12.75" hidden="1" customHeight="1" x14ac:dyDescent="0.2">
      <c r="A45" s="61"/>
      <c r="B45" s="140"/>
      <c r="C45" s="141"/>
      <c r="D45" s="68"/>
      <c r="E45" s="63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70"/>
    </row>
    <row r="46" spans="1:25" s="66" customFormat="1" ht="12.75" hidden="1" customHeight="1" x14ac:dyDescent="0.2">
      <c r="A46" s="61"/>
      <c r="B46" s="140"/>
      <c r="C46" s="141"/>
      <c r="D46" s="68"/>
      <c r="E46" s="63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70"/>
    </row>
    <row r="47" spans="1:25" s="66" customFormat="1" ht="12.75" hidden="1" customHeight="1" x14ac:dyDescent="0.2">
      <c r="A47" s="61"/>
      <c r="B47" s="140"/>
      <c r="C47" s="141"/>
      <c r="D47" s="68"/>
      <c r="E47" s="63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69"/>
      <c r="X47" s="69"/>
      <c r="Y47" s="70"/>
    </row>
    <row r="48" spans="1:25" s="56" customFormat="1" x14ac:dyDescent="0.2">
      <c r="A48" s="51"/>
      <c r="B48" s="142" t="s">
        <v>24</v>
      </c>
      <c r="C48" s="143"/>
      <c r="D48" s="52"/>
      <c r="E48" s="53"/>
      <c r="F48" s="71" t="str">
        <f t="shared" ref="F48:T48" si="1">IF(F33&lt;&gt;"",F33*$E48,"")</f>
        <v/>
      </c>
      <c r="G48" s="71" t="str">
        <f t="shared" si="1"/>
        <v/>
      </c>
      <c r="H48" s="71" t="str">
        <f t="shared" si="1"/>
        <v/>
      </c>
      <c r="I48" s="71" t="str">
        <f t="shared" si="1"/>
        <v/>
      </c>
      <c r="J48" s="71" t="str">
        <f t="shared" si="1"/>
        <v/>
      </c>
      <c r="K48" s="71" t="str">
        <f t="shared" si="1"/>
        <v/>
      </c>
      <c r="L48" s="71" t="str">
        <f t="shared" si="1"/>
        <v/>
      </c>
      <c r="M48" s="71" t="str">
        <f t="shared" si="1"/>
        <v/>
      </c>
      <c r="N48" s="71" t="str">
        <f t="shared" si="1"/>
        <v/>
      </c>
      <c r="O48" s="71" t="str">
        <f t="shared" si="1"/>
        <v/>
      </c>
      <c r="P48" s="71" t="str">
        <f t="shared" si="1"/>
        <v/>
      </c>
      <c r="Q48" s="71" t="str">
        <f t="shared" si="1"/>
        <v/>
      </c>
      <c r="R48" s="71" t="str">
        <f t="shared" si="1"/>
        <v/>
      </c>
      <c r="S48" s="71" t="str">
        <f t="shared" si="1"/>
        <v/>
      </c>
      <c r="T48" s="71" t="str">
        <f t="shared" si="1"/>
        <v/>
      </c>
      <c r="U48" s="71" t="s">
        <v>15</v>
      </c>
      <c r="V48" s="71" t="s">
        <v>15</v>
      </c>
      <c r="W48" s="71" t="s">
        <v>15</v>
      </c>
      <c r="X48" s="71" t="s">
        <v>15</v>
      </c>
      <c r="Y48" s="72" t="s">
        <v>15</v>
      </c>
    </row>
    <row r="49" spans="1:25" ht="26.25" customHeight="1" x14ac:dyDescent="0.2">
      <c r="B49" s="144" t="s">
        <v>21</v>
      </c>
      <c r="C49" s="145"/>
      <c r="D49" s="57"/>
      <c r="E49" s="58"/>
      <c r="F49" s="59" t="str">
        <f t="shared" ref="F49:Y49" si="2">IF(COUNT(F50:F57)&gt;0,$E$50*AVERAGE(F50:F53)+$E$54*AVERAGE(F54:F57),"")</f>
        <v/>
      </c>
      <c r="G49" s="59" t="str">
        <f t="shared" si="2"/>
        <v/>
      </c>
      <c r="H49" s="59" t="str">
        <f t="shared" si="2"/>
        <v/>
      </c>
      <c r="I49" s="59" t="str">
        <f t="shared" si="2"/>
        <v/>
      </c>
      <c r="J49" s="59" t="str">
        <f t="shared" si="2"/>
        <v/>
      </c>
      <c r="K49" s="59" t="str">
        <f t="shared" si="2"/>
        <v/>
      </c>
      <c r="L49" s="59" t="str">
        <f t="shared" si="2"/>
        <v/>
      </c>
      <c r="M49" s="59" t="str">
        <f t="shared" si="2"/>
        <v/>
      </c>
      <c r="N49" s="59" t="str">
        <f t="shared" si="2"/>
        <v/>
      </c>
      <c r="O49" s="59" t="str">
        <f t="shared" si="2"/>
        <v/>
      </c>
      <c r="P49" s="59" t="str">
        <f t="shared" si="2"/>
        <v/>
      </c>
      <c r="Q49" s="59" t="str">
        <f t="shared" si="2"/>
        <v/>
      </c>
      <c r="R49" s="59" t="str">
        <f t="shared" si="2"/>
        <v/>
      </c>
      <c r="S49" s="59" t="str">
        <f t="shared" si="2"/>
        <v/>
      </c>
      <c r="T49" s="59" t="str">
        <f t="shared" si="2"/>
        <v/>
      </c>
      <c r="U49" s="59" t="str">
        <f t="shared" si="2"/>
        <v/>
      </c>
      <c r="V49" s="59" t="str">
        <f t="shared" si="2"/>
        <v/>
      </c>
      <c r="W49" s="59" t="str">
        <f t="shared" si="2"/>
        <v/>
      </c>
      <c r="X49" s="59" t="str">
        <f t="shared" si="2"/>
        <v/>
      </c>
      <c r="Y49" s="60" t="str">
        <f t="shared" si="2"/>
        <v/>
      </c>
    </row>
    <row r="50" spans="1:25" s="66" customFormat="1" ht="12.75" customHeight="1" x14ac:dyDescent="0.2">
      <c r="A50" s="61"/>
      <c r="B50" s="146" t="s">
        <v>22</v>
      </c>
      <c r="C50" s="147"/>
      <c r="D50" s="62"/>
      <c r="E50" s="63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5"/>
    </row>
    <row r="51" spans="1:25" s="66" customFormat="1" ht="12.75" customHeight="1" x14ac:dyDescent="0.2">
      <c r="A51" s="61"/>
      <c r="B51" s="146" t="s">
        <v>23</v>
      </c>
      <c r="C51" s="147"/>
      <c r="D51" s="62"/>
      <c r="E51" s="63"/>
      <c r="F51" s="64"/>
      <c r="G51" s="64"/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65"/>
    </row>
    <row r="52" spans="1:25" s="66" customFormat="1" ht="12.75" customHeight="1" x14ac:dyDescent="0.2">
      <c r="A52" s="61"/>
      <c r="B52" s="146"/>
      <c r="C52" s="147"/>
      <c r="D52" s="62"/>
      <c r="E52" s="63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64"/>
      <c r="V52" s="64"/>
      <c r="W52" s="64"/>
      <c r="X52" s="64"/>
      <c r="Y52" s="65"/>
    </row>
    <row r="53" spans="1:25" s="66" customFormat="1" ht="12.75" customHeight="1" x14ac:dyDescent="0.2">
      <c r="A53" s="61"/>
      <c r="B53" s="146"/>
      <c r="C53" s="147"/>
      <c r="D53" s="62"/>
      <c r="E53" s="63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5"/>
    </row>
    <row r="54" spans="1:25" s="66" customFormat="1" ht="12.75" hidden="1" customHeight="1" x14ac:dyDescent="0.2">
      <c r="A54" s="61"/>
      <c r="B54" s="146"/>
      <c r="C54" s="147"/>
      <c r="D54" s="62"/>
      <c r="E54" s="63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5"/>
    </row>
    <row r="55" spans="1:25" s="66" customFormat="1" ht="12.75" hidden="1" customHeight="1" x14ac:dyDescent="0.2">
      <c r="A55" s="61"/>
      <c r="B55" s="146"/>
      <c r="C55" s="147"/>
      <c r="D55" s="62"/>
      <c r="E55" s="63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5"/>
    </row>
    <row r="56" spans="1:25" s="66" customFormat="1" ht="12.75" hidden="1" customHeight="1" x14ac:dyDescent="0.2">
      <c r="A56" s="61"/>
      <c r="B56" s="146"/>
      <c r="C56" s="147"/>
      <c r="D56" s="62"/>
      <c r="E56" s="63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5"/>
    </row>
    <row r="57" spans="1:25" s="66" customFormat="1" ht="12.75" hidden="1" customHeight="1" x14ac:dyDescent="0.2">
      <c r="A57" s="61"/>
      <c r="B57" s="146"/>
      <c r="C57" s="147"/>
      <c r="D57" s="62"/>
      <c r="E57" s="63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5"/>
    </row>
    <row r="58" spans="1:25" s="56" customFormat="1" x14ac:dyDescent="0.2">
      <c r="A58" s="51"/>
      <c r="B58" s="142" t="s">
        <v>24</v>
      </c>
      <c r="C58" s="143"/>
      <c r="D58" s="52"/>
      <c r="E58" s="53"/>
      <c r="F58" s="71" t="str">
        <f t="shared" ref="F58:T58" si="3">IF(F49&lt;&gt;"",F49*$E58,"")</f>
        <v/>
      </c>
      <c r="G58" s="71" t="str">
        <f t="shared" si="3"/>
        <v/>
      </c>
      <c r="H58" s="71" t="str">
        <f t="shared" si="3"/>
        <v/>
      </c>
      <c r="I58" s="71" t="str">
        <f t="shared" si="3"/>
        <v/>
      </c>
      <c r="J58" s="71" t="str">
        <f t="shared" si="3"/>
        <v/>
      </c>
      <c r="K58" s="71" t="str">
        <f t="shared" si="3"/>
        <v/>
      </c>
      <c r="L58" s="71" t="str">
        <f t="shared" si="3"/>
        <v/>
      </c>
      <c r="M58" s="71" t="str">
        <f t="shared" si="3"/>
        <v/>
      </c>
      <c r="N58" s="71" t="str">
        <f t="shared" si="3"/>
        <v/>
      </c>
      <c r="O58" s="71" t="str">
        <f t="shared" si="3"/>
        <v/>
      </c>
      <c r="P58" s="71" t="str">
        <f t="shared" si="3"/>
        <v/>
      </c>
      <c r="Q58" s="71" t="str">
        <f t="shared" si="3"/>
        <v/>
      </c>
      <c r="R58" s="71" t="str">
        <f t="shared" si="3"/>
        <v/>
      </c>
      <c r="S58" s="71" t="str">
        <f t="shared" si="3"/>
        <v/>
      </c>
      <c r="T58" s="71" t="str">
        <f t="shared" si="3"/>
        <v/>
      </c>
      <c r="U58" s="71" t="s">
        <v>15</v>
      </c>
      <c r="V58" s="71" t="s">
        <v>15</v>
      </c>
      <c r="W58" s="71" t="s">
        <v>15</v>
      </c>
      <c r="X58" s="71" t="s">
        <v>15</v>
      </c>
      <c r="Y58" s="72" t="s">
        <v>15</v>
      </c>
    </row>
    <row r="59" spans="1:25" ht="24.75" customHeight="1" x14ac:dyDescent="0.2">
      <c r="B59" s="144" t="s">
        <v>21</v>
      </c>
      <c r="C59" s="145"/>
      <c r="D59" s="57"/>
      <c r="E59" s="58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60"/>
    </row>
    <row r="60" spans="1:25" s="66" customFormat="1" ht="12.75" customHeight="1" x14ac:dyDescent="0.2">
      <c r="A60" s="61"/>
      <c r="B60" s="146" t="s">
        <v>22</v>
      </c>
      <c r="C60" s="147"/>
      <c r="D60" s="62"/>
      <c r="E60" s="63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69"/>
      <c r="Q60" s="69"/>
      <c r="R60" s="69"/>
      <c r="S60" s="69"/>
      <c r="T60" s="69"/>
      <c r="U60" s="64"/>
      <c r="V60" s="64"/>
      <c r="W60" s="64"/>
      <c r="X60" s="64"/>
      <c r="Y60" s="65"/>
    </row>
    <row r="61" spans="1:25" s="56" customFormat="1" x14ac:dyDescent="0.2">
      <c r="A61" s="51"/>
      <c r="B61" s="142" t="s">
        <v>24</v>
      </c>
      <c r="C61" s="143"/>
      <c r="D61" s="52"/>
      <c r="E61" s="53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 t="s">
        <v>15</v>
      </c>
      <c r="V61" s="71" t="s">
        <v>15</v>
      </c>
      <c r="W61" s="71" t="s">
        <v>15</v>
      </c>
      <c r="X61" s="71" t="s">
        <v>15</v>
      </c>
      <c r="Y61" s="72" t="s">
        <v>15</v>
      </c>
    </row>
    <row r="62" spans="1:25" ht="12.75" customHeight="1" x14ac:dyDescent="0.2">
      <c r="B62" s="144" t="s">
        <v>21</v>
      </c>
      <c r="C62" s="145"/>
      <c r="D62" s="57"/>
      <c r="E62" s="58"/>
      <c r="F62" s="73"/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4"/>
    </row>
    <row r="63" spans="1:25" s="56" customFormat="1" x14ac:dyDescent="0.2">
      <c r="A63" s="51"/>
      <c r="B63" s="142" t="s">
        <v>25</v>
      </c>
      <c r="C63" s="143"/>
      <c r="D63" s="52"/>
      <c r="E63" s="53">
        <v>0</v>
      </c>
      <c r="F63" s="71"/>
      <c r="G63" s="71"/>
      <c r="H63" s="71"/>
      <c r="I63" s="71"/>
      <c r="J63" s="71"/>
      <c r="K63" s="71"/>
      <c r="L63" s="71"/>
      <c r="M63" s="71"/>
      <c r="N63" s="71"/>
      <c r="O63" s="71"/>
      <c r="P63" s="71"/>
      <c r="Q63" s="71"/>
      <c r="R63" s="71"/>
      <c r="S63" s="71"/>
      <c r="T63" s="71"/>
      <c r="U63" s="71" t="s">
        <v>15</v>
      </c>
      <c r="V63" s="71" t="s">
        <v>15</v>
      </c>
      <c r="W63" s="71" t="s">
        <v>15</v>
      </c>
      <c r="X63" s="71" t="s">
        <v>15</v>
      </c>
      <c r="Y63" s="72" t="s">
        <v>15</v>
      </c>
    </row>
    <row r="64" spans="1:25" s="56" customFormat="1" x14ac:dyDescent="0.2">
      <c r="A64" s="51"/>
      <c r="B64" s="156" t="s">
        <v>26</v>
      </c>
      <c r="C64" s="157"/>
      <c r="D64" s="157"/>
      <c r="E64" s="157"/>
      <c r="F64" s="75"/>
      <c r="G64" s="75"/>
      <c r="H64" s="75"/>
      <c r="I64" s="75"/>
      <c r="J64" s="75"/>
      <c r="K64" s="75"/>
      <c r="L64" s="75"/>
      <c r="M64" s="75"/>
      <c r="N64" s="75"/>
      <c r="O64" s="75"/>
      <c r="P64" s="75"/>
      <c r="Q64" s="75"/>
      <c r="R64" s="75"/>
      <c r="S64" s="75"/>
      <c r="T64" s="75"/>
      <c r="U64" s="75" t="s">
        <v>15</v>
      </c>
      <c r="V64" s="75" t="s">
        <v>15</v>
      </c>
      <c r="W64" s="75" t="s">
        <v>15</v>
      </c>
      <c r="X64" s="75" t="s">
        <v>15</v>
      </c>
      <c r="Y64" s="76" t="s">
        <v>15</v>
      </c>
    </row>
    <row r="65" spans="1:25" ht="13.5" thickBot="1" x14ac:dyDescent="0.25">
      <c r="B65" s="158" t="s">
        <v>27</v>
      </c>
      <c r="C65" s="159"/>
      <c r="D65" s="159"/>
      <c r="E65" s="159"/>
      <c r="F65" s="77"/>
      <c r="G65" s="77"/>
      <c r="H65" s="77"/>
      <c r="I65" s="77"/>
      <c r="J65" s="77"/>
      <c r="K65" s="77"/>
      <c r="L65" s="77"/>
      <c r="M65" s="77"/>
      <c r="N65" s="77"/>
      <c r="O65" s="77"/>
      <c r="P65" s="77"/>
      <c r="Q65" s="77"/>
      <c r="R65" s="77"/>
      <c r="S65" s="77"/>
      <c r="T65" s="77"/>
      <c r="U65" s="77" t="s">
        <v>15</v>
      </c>
      <c r="V65" s="77" t="s">
        <v>15</v>
      </c>
      <c r="W65" s="77" t="s">
        <v>15</v>
      </c>
      <c r="X65" s="77" t="s">
        <v>15</v>
      </c>
      <c r="Y65" s="78" t="s">
        <v>15</v>
      </c>
    </row>
    <row r="67" spans="1:25" ht="14.25" customHeight="1" x14ac:dyDescent="0.2">
      <c r="B67" s="46" t="s">
        <v>28</v>
      </c>
      <c r="C67" s="150" t="s">
        <v>29</v>
      </c>
      <c r="D67" s="150"/>
      <c r="E67" s="150"/>
      <c r="F67" s="150"/>
      <c r="G67" s="150"/>
      <c r="H67" s="150"/>
      <c r="I67" s="150"/>
      <c r="J67" s="150"/>
      <c r="K67" s="150"/>
      <c r="L67" s="150"/>
      <c r="M67" s="150"/>
      <c r="N67" s="150"/>
      <c r="O67" s="150"/>
      <c r="P67" s="150"/>
      <c r="Q67" s="150"/>
      <c r="R67" s="150"/>
      <c r="S67" s="150"/>
      <c r="T67" s="150"/>
      <c r="U67" s="150"/>
      <c r="V67" s="150"/>
    </row>
    <row r="68" spans="1:25" x14ac:dyDescent="0.2">
      <c r="B68" s="46" t="s">
        <v>30</v>
      </c>
      <c r="C68" s="150" t="s">
        <v>31</v>
      </c>
      <c r="D68" s="150"/>
      <c r="E68" s="151"/>
      <c r="F68" s="151"/>
      <c r="G68" s="151"/>
      <c r="H68" s="151"/>
      <c r="I68" s="151"/>
      <c r="J68" s="151"/>
      <c r="K68" s="151"/>
      <c r="L68" s="151"/>
      <c r="M68" s="151"/>
      <c r="N68" s="151"/>
    </row>
    <row r="69" spans="1:25" x14ac:dyDescent="0.2">
      <c r="B69" s="46" t="s">
        <v>32</v>
      </c>
      <c r="C69" s="150" t="s">
        <v>33</v>
      </c>
      <c r="D69" s="150"/>
      <c r="E69" s="151"/>
      <c r="F69" s="151"/>
      <c r="G69" s="151"/>
      <c r="H69" s="151"/>
      <c r="I69" s="151"/>
      <c r="J69" s="151"/>
      <c r="K69" s="151"/>
      <c r="L69" s="151"/>
      <c r="M69" s="151"/>
      <c r="N69" s="151"/>
    </row>
    <row r="70" spans="1:25" s="83" customFormat="1" ht="48.75" customHeight="1" x14ac:dyDescent="0.2">
      <c r="A70" s="79"/>
      <c r="B70" s="80" t="s">
        <v>34</v>
      </c>
      <c r="C70" s="80"/>
      <c r="D70" s="80"/>
      <c r="E70" s="81"/>
      <c r="F70" s="81"/>
      <c r="G70" s="80"/>
      <c r="H70" s="80"/>
      <c r="I70" s="80"/>
      <c r="J70" s="80"/>
      <c r="K70" s="80"/>
      <c r="L70" s="82"/>
      <c r="M70" s="80"/>
      <c r="N70" s="80"/>
      <c r="O70" s="80"/>
      <c r="Q70" s="84"/>
      <c r="S70" s="85"/>
      <c r="T70" s="86"/>
    </row>
    <row r="71" spans="1:25" s="88" customFormat="1" ht="18" x14ac:dyDescent="0.2">
      <c r="A71" s="87"/>
      <c r="C71" s="89"/>
      <c r="D71" s="89"/>
      <c r="E71" s="90"/>
    </row>
    <row r="72" spans="1:25" s="83" customFormat="1" ht="18.75" x14ac:dyDescent="0.2">
      <c r="A72" s="79"/>
      <c r="B72" s="80" t="s">
        <v>35</v>
      </c>
      <c r="C72" s="80"/>
      <c r="D72" s="80"/>
      <c r="E72" s="81"/>
      <c r="F72" s="81"/>
      <c r="G72" s="80"/>
      <c r="H72" s="80"/>
      <c r="I72" s="80"/>
      <c r="J72" s="80"/>
      <c r="K72" s="80"/>
      <c r="L72" s="80"/>
      <c r="M72" s="80"/>
      <c r="N72" s="80"/>
      <c r="O72" s="80"/>
      <c r="Q72" s="84"/>
      <c r="S72" s="85"/>
    </row>
  </sheetData>
  <mergeCells count="99">
    <mergeCell ref="C69:N69"/>
    <mergeCell ref="D30:E31"/>
    <mergeCell ref="B62:C62"/>
    <mergeCell ref="B63:C63"/>
    <mergeCell ref="B64:E64"/>
    <mergeCell ref="B65:E65"/>
    <mergeCell ref="C67:V67"/>
    <mergeCell ref="C68:N68"/>
    <mergeCell ref="B56:C56"/>
    <mergeCell ref="B57:C57"/>
    <mergeCell ref="B58:C58"/>
    <mergeCell ref="B59:C59"/>
    <mergeCell ref="B60:C60"/>
    <mergeCell ref="B61:C61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43:C43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30:C31"/>
    <mergeCell ref="F30:Y30"/>
    <mergeCell ref="E19:F19"/>
    <mergeCell ref="J19:S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16:F16"/>
    <mergeCell ref="J16:S17"/>
    <mergeCell ref="T16:T17"/>
    <mergeCell ref="E17:F17"/>
    <mergeCell ref="E18:F18"/>
    <mergeCell ref="J18:S18"/>
    <mergeCell ref="E14:F14"/>
    <mergeCell ref="G14:I14"/>
    <mergeCell ref="J14:N14"/>
    <mergeCell ref="O14:S14"/>
    <mergeCell ref="E15:F15"/>
    <mergeCell ref="G15:I15"/>
    <mergeCell ref="J15:N15"/>
    <mergeCell ref="O15:S15"/>
    <mergeCell ref="E12:F12"/>
    <mergeCell ref="G12:I12"/>
    <mergeCell ref="J12:N12"/>
    <mergeCell ref="O12:S12"/>
    <mergeCell ref="E13:F13"/>
    <mergeCell ref="G13:I13"/>
    <mergeCell ref="J13:N13"/>
    <mergeCell ref="O13:S13"/>
    <mergeCell ref="E10:F10"/>
    <mergeCell ref="G10:I10"/>
    <mergeCell ref="J10:N10"/>
    <mergeCell ref="O10:S10"/>
    <mergeCell ref="E11:F11"/>
    <mergeCell ref="G11:I11"/>
    <mergeCell ref="J11:N11"/>
    <mergeCell ref="O11:S11"/>
    <mergeCell ref="J8:N8"/>
    <mergeCell ref="O8:S8"/>
    <mergeCell ref="E9:F9"/>
    <mergeCell ref="G9:I9"/>
    <mergeCell ref="J9:N9"/>
    <mergeCell ref="O9:S9"/>
    <mergeCell ref="G8:I8"/>
    <mergeCell ref="B5:C5"/>
    <mergeCell ref="E5:F5"/>
    <mergeCell ref="B6:C6"/>
    <mergeCell ref="E6:F6"/>
    <mergeCell ref="E8:F8"/>
    <mergeCell ref="B1:Y1"/>
    <mergeCell ref="B3:Q3"/>
    <mergeCell ref="R3:T3"/>
    <mergeCell ref="B4:E4"/>
    <mergeCell ref="F4:Q4"/>
    <mergeCell ref="R4:T4"/>
  </mergeCells>
  <printOptions horizontalCentered="1"/>
  <pageMargins left="0.70866141732283472" right="0.70866141732283472" top="0.39370078740157483" bottom="0.3937007874015748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Сводный отчет</vt:lpstr>
    </vt:vector>
  </TitlesOfParts>
  <Company>Inter RAO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Старостова Елена Михайловна</dc:creator>
  <cp:lastModifiedBy>Бовкун Елена Валерьевна</cp:lastModifiedBy>
  <cp:lastPrinted>2017-12-06T14:10:47Z</cp:lastPrinted>
  <dcterms:created xsi:type="dcterms:W3CDTF">2017-12-06T11:28:46Z</dcterms:created>
  <dcterms:modified xsi:type="dcterms:W3CDTF">2018-07-20T03:43:30Z</dcterms:modified>
</cp:coreProperties>
</file>